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9035" windowHeight="11250"/>
  </bookViews>
  <sheets>
    <sheet name="قائمة الدخل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H18" i="1"/>
  <c r="G18"/>
  <c r="F18"/>
  <c r="E18"/>
  <c r="D18"/>
  <c r="C18"/>
  <c r="B18"/>
  <c r="H9"/>
  <c r="H20" s="1"/>
  <c r="H25" s="1"/>
  <c r="H27" s="1"/>
  <c r="G9"/>
  <c r="G20" s="1"/>
  <c r="G25" s="1"/>
  <c r="G27" s="1"/>
  <c r="E9"/>
  <c r="E20" s="1"/>
  <c r="E25" s="1"/>
  <c r="E27" s="1"/>
  <c r="D9"/>
  <c r="D20" s="1"/>
  <c r="D25" s="1"/>
  <c r="D27" s="1"/>
  <c r="C9"/>
  <c r="C20" s="1"/>
  <c r="C25" s="1"/>
  <c r="C27" s="1"/>
  <c r="B9"/>
  <c r="B20" s="1"/>
  <c r="B25" s="1"/>
  <c r="B27" s="1"/>
  <c r="F8"/>
  <c r="F9" s="1"/>
  <c r="F20" s="1"/>
  <c r="F25" s="1"/>
  <c r="F27" s="1"/>
</calcChain>
</file>

<file path=xl/sharedStrings.xml><?xml version="1.0" encoding="utf-8"?>
<sst xmlns="http://schemas.openxmlformats.org/spreadsheetml/2006/main" count="78" uniqueCount="53">
  <si>
    <t xml:space="preserve">قائمة الدخل </t>
  </si>
  <si>
    <t>Statement of Income</t>
  </si>
  <si>
    <t>البيان</t>
  </si>
  <si>
    <t>2012-2013</t>
  </si>
  <si>
    <t>2011-2012</t>
  </si>
  <si>
    <t>2010-2011</t>
  </si>
  <si>
    <t>2009-2010</t>
  </si>
  <si>
    <t>2008-2009</t>
  </si>
  <si>
    <t>2007-2008</t>
  </si>
  <si>
    <t>2007-2006</t>
  </si>
  <si>
    <t>الإيرادات:</t>
  </si>
  <si>
    <t>Revenues</t>
  </si>
  <si>
    <t>المبيعات</t>
  </si>
  <si>
    <t>Sales</t>
  </si>
  <si>
    <t>القيمة البيعية لمحاصيل مشروع المالكية</t>
  </si>
  <si>
    <t>-</t>
  </si>
  <si>
    <t>Realizable value for the product of Almalkeh project</t>
  </si>
  <si>
    <t>ناقصا: تكلفة المبيعات</t>
  </si>
  <si>
    <t>Cost of sales</t>
  </si>
  <si>
    <t>إجمالي الربح</t>
  </si>
  <si>
    <t>Gross Profit</t>
  </si>
  <si>
    <t>المصروفات:</t>
  </si>
  <si>
    <t>Expenses</t>
  </si>
  <si>
    <t>رواتب والأجور</t>
  </si>
  <si>
    <t>Salaries and wages expense</t>
  </si>
  <si>
    <t>مصروفات إدارية</t>
  </si>
  <si>
    <t>Administrative expenses</t>
  </si>
  <si>
    <t>إطفاء قسط النفقات الإنتقالية المدينة</t>
  </si>
  <si>
    <t>Premium amortization expenses transitional city</t>
  </si>
  <si>
    <t>أعباء الاهتلاك</t>
  </si>
  <si>
    <t>Depreciation expenses</t>
  </si>
  <si>
    <t>مصاريف السنوات السابقة</t>
  </si>
  <si>
    <t>Expenses of previous years</t>
  </si>
  <si>
    <t>أعباء المؤوونات</t>
  </si>
  <si>
    <t>أعباء المؤونات Provisions burdens</t>
  </si>
  <si>
    <t>مخزون مسروق</t>
  </si>
  <si>
    <t xml:space="preserve"> stolen inventory</t>
  </si>
  <si>
    <t>إجمالي المصروفات</t>
  </si>
  <si>
    <t>Total Expense</t>
  </si>
  <si>
    <t>الدخل من الأعمال الرئيسية</t>
  </si>
  <si>
    <t>Income from operations</t>
  </si>
  <si>
    <t>إحتياطي إجباري</t>
  </si>
  <si>
    <t>Compulsory Reserves</t>
  </si>
  <si>
    <t>مكافأة مجلس الإدارة</t>
  </si>
  <si>
    <t>Board of Directors Remuniration</t>
  </si>
  <si>
    <t>أرباح مدورة قابلة للتوزيع</t>
  </si>
  <si>
    <t>Retained earnings available for distribution</t>
  </si>
  <si>
    <t>مكاسب (خسائر) غير عادية</t>
  </si>
  <si>
    <t>Unusual Gains (Losses)</t>
  </si>
  <si>
    <t>صافي أرباح الشركة</t>
  </si>
  <si>
    <t>Net Profit</t>
  </si>
  <si>
    <t>عائد السهم</t>
  </si>
  <si>
    <t>Earnings Per share</t>
  </si>
</sst>
</file>

<file path=xl/styles.xml><?xml version="1.0" encoding="utf-8"?>
<styleSheet xmlns="http://schemas.openxmlformats.org/spreadsheetml/2006/main">
  <numFmts count="6">
    <numFmt numFmtId="41" formatCode="_(* #,##0_);_(* \(#,##0\);_(* &quot;-&quot;_);_(@_)"/>
    <numFmt numFmtId="43" formatCode="_(* #,##0.00_);_(* \(#,##0.00\);_(* &quot;-&quot;??_);_(@_)"/>
    <numFmt numFmtId="164" formatCode="_-* #,##0_-;_-* #,##0\-;_-* &quot;-&quot;_-;_-@_-"/>
    <numFmt numFmtId="165" formatCode="_-* #,##0.00_-;_-* #,##0.00\-;_-* &quot;-&quot;??_-;_-@_-"/>
    <numFmt numFmtId="166" formatCode="_-* #,##0_-;_-* #,##0\-;_-* &quot;-&quot;??_-;_-@_-"/>
    <numFmt numFmtId="167" formatCode="_-* #,##0.00_-;\-* #,##0.00_-;_-* &quot;-&quot;??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Arabic Transparent"/>
      <charset val="178"/>
    </font>
    <font>
      <b/>
      <sz val="13"/>
      <color theme="1"/>
      <name val="Arabic Transparent"/>
      <charset val="178"/>
    </font>
    <font>
      <b/>
      <sz val="14"/>
      <color theme="1"/>
      <name val="Arabic Transparent"/>
      <charset val="178"/>
    </font>
    <font>
      <sz val="13"/>
      <color theme="1"/>
      <name val="Arabic Transparent"/>
      <charset val="178"/>
    </font>
    <font>
      <b/>
      <sz val="13"/>
      <color theme="0"/>
      <name val="Arabic Transparent"/>
      <charset val="178"/>
    </font>
    <font>
      <b/>
      <u/>
      <sz val="13"/>
      <color theme="1"/>
      <name val="Arabic Transparent"/>
      <charset val="178"/>
    </font>
    <font>
      <sz val="13"/>
      <color rgb="FF000000"/>
      <name val="Arabic Transparent"/>
      <charset val="178"/>
    </font>
    <font>
      <sz val="12"/>
      <color rgb="FF222222"/>
      <name val="Arial"/>
      <family val="2"/>
    </font>
    <font>
      <u val="singleAccounting"/>
      <sz val="13"/>
      <color theme="1"/>
      <name val="Arabic Transparent"/>
      <charset val="178"/>
    </font>
    <font>
      <b/>
      <sz val="13"/>
      <color rgb="FF002060"/>
      <name val="Arabic Transparent"/>
      <charset val="178"/>
    </font>
    <font>
      <sz val="10"/>
      <name val="Arial"/>
      <family val="2"/>
    </font>
    <font>
      <sz val="11"/>
      <color theme="1"/>
      <name val="Calibri"/>
      <family val="2"/>
      <charset val="17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0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</cellStyleXfs>
  <cellXfs count="49">
    <xf numFmtId="0" fontId="0" fillId="0" borderId="0" xfId="0"/>
    <xf numFmtId="0" fontId="2" fillId="2" borderId="0" xfId="0" applyFont="1" applyFill="1" applyAlignment="1">
      <alignment horizontal="right" vertical="center"/>
    </xf>
    <xf numFmtId="37" fontId="3" fillId="0" borderId="0" xfId="0" applyNumberFormat="1" applyFont="1" applyAlignment="1"/>
    <xf numFmtId="37" fontId="4" fillId="0" borderId="0" xfId="0" applyNumberFormat="1" applyFont="1" applyAlignment="1"/>
    <xf numFmtId="0" fontId="3" fillId="0" borderId="0" xfId="0" applyFont="1"/>
    <xf numFmtId="0" fontId="2" fillId="2" borderId="0" xfId="0" applyFont="1" applyFill="1" applyAlignment="1">
      <alignment horizontal="left" vertical="center"/>
    </xf>
    <xf numFmtId="0" fontId="5" fillId="0" borderId="0" xfId="0" applyFont="1"/>
    <xf numFmtId="0" fontId="3" fillId="0" borderId="0" xfId="0" applyFont="1" applyAlignment="1">
      <alignment horizontal="right"/>
    </xf>
    <xf numFmtId="0" fontId="6" fillId="2" borderId="1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7" fillId="0" borderId="3" xfId="0" applyFont="1" applyBorder="1" applyAlignment="1">
      <alignment horizontal="right" vertical="center"/>
    </xf>
    <xf numFmtId="0" fontId="7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7" fillId="0" borderId="1" xfId="0" applyFont="1" applyBorder="1" applyAlignment="1">
      <alignment horizontal="left" vertical="center"/>
    </xf>
    <xf numFmtId="0" fontId="8" fillId="0" borderId="4" xfId="0" applyFont="1" applyBorder="1" applyAlignment="1">
      <alignment horizontal="right" vertical="center"/>
    </xf>
    <xf numFmtId="37" fontId="5" fillId="0" borderId="4" xfId="0" applyNumberFormat="1" applyFont="1" applyBorder="1" applyAlignment="1">
      <alignment horizontal="center" vertical="center"/>
    </xf>
    <xf numFmtId="41" fontId="5" fillId="0" borderId="4" xfId="2" applyNumberFormat="1" applyFont="1" applyFill="1" applyBorder="1" applyAlignment="1"/>
    <xf numFmtId="0" fontId="8" fillId="0" borderId="1" xfId="0" applyFont="1" applyBorder="1" applyAlignment="1">
      <alignment horizontal="left" vertical="center"/>
    </xf>
    <xf numFmtId="165" fontId="5" fillId="0" borderId="0" xfId="1" applyFont="1"/>
    <xf numFmtId="41" fontId="5" fillId="0" borderId="4" xfId="2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wrapText="1"/>
    </xf>
    <xf numFmtId="41" fontId="10" fillId="0" borderId="4" xfId="2" applyNumberFormat="1" applyFont="1" applyFill="1" applyBorder="1" applyAlignment="1"/>
    <xf numFmtId="0" fontId="5" fillId="0" borderId="1" xfId="0" applyFont="1" applyFill="1" applyBorder="1"/>
    <xf numFmtId="0" fontId="6" fillId="2" borderId="1" xfId="0" applyFont="1" applyFill="1" applyBorder="1" applyAlignment="1">
      <alignment horizontal="center"/>
    </xf>
    <xf numFmtId="166" fontId="6" fillId="2" borderId="1" xfId="1" applyNumberFormat="1" applyFont="1" applyFill="1" applyBorder="1" applyAlignment="1">
      <alignment horizontal="center"/>
    </xf>
    <xf numFmtId="165" fontId="3" fillId="0" borderId="0" xfId="1" applyFont="1"/>
    <xf numFmtId="0" fontId="7" fillId="0" borderId="4" xfId="0" applyFont="1" applyBorder="1" applyAlignment="1">
      <alignment horizontal="right" vertical="center"/>
    </xf>
    <xf numFmtId="37" fontId="7" fillId="0" borderId="4" xfId="0" applyNumberFormat="1" applyFont="1" applyBorder="1" applyAlignment="1">
      <alignment horizontal="center" vertical="center"/>
    </xf>
    <xf numFmtId="0" fontId="7" fillId="0" borderId="1" xfId="0" applyFont="1" applyFill="1" applyBorder="1"/>
    <xf numFmtId="0" fontId="9" fillId="0" borderId="1" xfId="0" applyFont="1" applyBorder="1" applyAlignment="1"/>
    <xf numFmtId="37" fontId="5" fillId="0" borderId="4" xfId="0" applyNumberFormat="1" applyFont="1" applyBorder="1" applyAlignment="1">
      <alignment horizontal="right" vertical="center"/>
    </xf>
    <xf numFmtId="0" fontId="9" fillId="0" borderId="1" xfId="0" applyFont="1" applyFill="1" applyBorder="1" applyAlignment="1"/>
    <xf numFmtId="0" fontId="8" fillId="0" borderId="1" xfId="0" applyFont="1" applyFill="1" applyBorder="1" applyAlignment="1">
      <alignment horizontal="left" vertical="center"/>
    </xf>
    <xf numFmtId="41" fontId="10" fillId="0" borderId="4" xfId="2" applyNumberFormat="1" applyFont="1" applyFill="1" applyBorder="1" applyAlignment="1">
      <alignment horizontal="right"/>
    </xf>
    <xf numFmtId="0" fontId="6" fillId="0" borderId="4" xfId="0" applyFont="1" applyFill="1" applyBorder="1"/>
    <xf numFmtId="0" fontId="6" fillId="0" borderId="1" xfId="0" applyFont="1" applyFill="1" applyBorder="1"/>
    <xf numFmtId="165" fontId="5" fillId="0" borderId="0" xfId="1" applyFont="1" applyFill="1"/>
    <xf numFmtId="0" fontId="5" fillId="0" borderId="0" xfId="0" applyFont="1" applyFill="1"/>
    <xf numFmtId="0" fontId="11" fillId="0" borderId="1" xfId="0" applyFont="1" applyFill="1" applyBorder="1" applyAlignment="1">
      <alignment horizontal="left"/>
    </xf>
    <xf numFmtId="0" fontId="5" fillId="0" borderId="1" xfId="0" applyFont="1" applyBorder="1"/>
    <xf numFmtId="0" fontId="9" fillId="0" borderId="1" xfId="0" applyFont="1" applyBorder="1" applyAlignment="1">
      <alignment wrapText="1"/>
    </xf>
    <xf numFmtId="0" fontId="5" fillId="0" borderId="4" xfId="0" applyFont="1" applyBorder="1"/>
    <xf numFmtId="165" fontId="5" fillId="0" borderId="4" xfId="1" applyFont="1" applyBorder="1"/>
    <xf numFmtId="0" fontId="6" fillId="2" borderId="1" xfId="0" applyFont="1" applyFill="1" applyBorder="1"/>
    <xf numFmtId="41" fontId="5" fillId="0" borderId="0" xfId="0" applyNumberFormat="1" applyFont="1"/>
  </cellXfs>
  <cellStyles count="10">
    <cellStyle name="Comma" xfId="1" builtinId="3"/>
    <cellStyle name="Comma [0]" xfId="2" builtinId="6"/>
    <cellStyle name="Comma 2" xfId="3"/>
    <cellStyle name="Comma 3" xfId="4"/>
    <cellStyle name="Normal" xfId="0" builtinId="0"/>
    <cellStyle name="Normal 2" xfId="5"/>
    <cellStyle name="Normal 3" xfId="6"/>
    <cellStyle name="Normal 4" xfId="7"/>
    <cellStyle name="Normal 5" xfId="8"/>
    <cellStyle name="Normal 6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583;&#1585;&#1575;&#1587;&#1575;&#1578;/&#1583;&#1604;&#1610;&#1604;%20&#1575;&#1604;&#1588;&#1585;&#1603;&#1575;&#1578;%20&#1575;&#1604;&#1606;&#1607;&#1575;&#1574;&#1610;%202013/Ghalia/NAMA-20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حركة الأسعار "/>
      <sheetName val="قيم التداول"/>
      <sheetName val="بيانات التداول"/>
      <sheetName val="تقرير الملكية"/>
      <sheetName val="معلومات عامة"/>
      <sheetName val="نسب مالية "/>
      <sheetName val="قائمة التدفق النقدي"/>
      <sheetName val="قائمة الدخل"/>
      <sheetName val="قائمة المركز المالي"/>
    </sheetNames>
    <sheetDataSet>
      <sheetData sheetId="0"/>
      <sheetData sheetId="1"/>
      <sheetData sheetId="2"/>
      <sheetData sheetId="3"/>
      <sheetData sheetId="4"/>
      <sheetData sheetId="5">
        <row r="20">
          <cell r="B20">
            <v>560000</v>
          </cell>
          <cell r="C20">
            <v>560000</v>
          </cell>
          <cell r="D20">
            <v>560000</v>
          </cell>
          <cell r="E20">
            <v>560000</v>
          </cell>
          <cell r="F20">
            <v>560000</v>
          </cell>
          <cell r="G20">
            <v>560000</v>
          </cell>
          <cell r="H20">
            <v>560000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5"/>
  <sheetViews>
    <sheetView rightToLeft="1" tabSelected="1" topLeftCell="C1" workbookViewId="0">
      <selection activeCell="H3" sqref="H3"/>
    </sheetView>
  </sheetViews>
  <sheetFormatPr defaultRowHeight="18"/>
  <cols>
    <col min="1" max="1" width="45.28515625" style="6" customWidth="1"/>
    <col min="2" max="2" width="19.42578125" style="6" customWidth="1"/>
    <col min="3" max="8" width="18.5703125" style="6" customWidth="1"/>
    <col min="9" max="9" width="49.7109375" style="6" customWidth="1"/>
    <col min="10" max="10" width="9.140625" style="6"/>
    <col min="11" max="11" width="21.42578125" style="6" customWidth="1"/>
    <col min="12" max="12" width="20" style="6" customWidth="1"/>
    <col min="13" max="16384" width="9.140625" style="6"/>
  </cols>
  <sheetData>
    <row r="2" spans="1:13" ht="19.5">
      <c r="A2" s="1" t="s">
        <v>0</v>
      </c>
      <c r="B2" s="2"/>
      <c r="C2" s="2"/>
      <c r="D2" s="3"/>
      <c r="E2" s="2"/>
      <c r="F2" s="4"/>
      <c r="G2" s="4"/>
      <c r="H2" s="4"/>
      <c r="I2" s="5" t="s">
        <v>1</v>
      </c>
    </row>
    <row r="3" spans="1:13" ht="19.5">
      <c r="A3" s="7"/>
      <c r="B3" s="4"/>
      <c r="C3" s="4"/>
      <c r="D3" s="4"/>
      <c r="E3" s="4"/>
      <c r="F3" s="3"/>
      <c r="G3" s="2"/>
      <c r="H3" s="3"/>
    </row>
    <row r="4" spans="1:13">
      <c r="A4" s="8" t="s">
        <v>2</v>
      </c>
      <c r="B4" s="9" t="s">
        <v>3</v>
      </c>
      <c r="C4" s="9" t="s">
        <v>4</v>
      </c>
      <c r="D4" s="9" t="s">
        <v>5</v>
      </c>
      <c r="E4" s="10" t="s">
        <v>6</v>
      </c>
      <c r="F4" s="9" t="s">
        <v>7</v>
      </c>
      <c r="G4" s="11" t="s">
        <v>8</v>
      </c>
      <c r="H4" s="11" t="s">
        <v>9</v>
      </c>
      <c r="I4" s="12" t="s">
        <v>1</v>
      </c>
    </row>
    <row r="5" spans="1:13">
      <c r="A5" s="13" t="s">
        <v>10</v>
      </c>
      <c r="B5" s="13"/>
      <c r="C5" s="13"/>
      <c r="D5" s="14"/>
      <c r="E5" s="15"/>
      <c r="F5" s="15"/>
      <c r="G5" s="15"/>
      <c r="H5" s="16"/>
      <c r="I5" s="17" t="s">
        <v>11</v>
      </c>
    </row>
    <row r="6" spans="1:13">
      <c r="A6" s="18" t="s">
        <v>12</v>
      </c>
      <c r="B6" s="19">
        <v>8001051</v>
      </c>
      <c r="C6" s="19">
        <v>104619702</v>
      </c>
      <c r="D6" s="19">
        <v>110375307</v>
      </c>
      <c r="E6" s="20">
        <v>88331572</v>
      </c>
      <c r="F6" s="20">
        <v>126577132</v>
      </c>
      <c r="G6" s="20">
        <v>84571259</v>
      </c>
      <c r="H6" s="20">
        <v>73295276</v>
      </c>
      <c r="I6" s="21" t="s">
        <v>13</v>
      </c>
      <c r="J6" s="22"/>
      <c r="K6" s="22"/>
      <c r="L6" s="22"/>
      <c r="M6" s="22"/>
    </row>
    <row r="7" spans="1:13" ht="34.5" customHeight="1">
      <c r="A7" s="18" t="s">
        <v>14</v>
      </c>
      <c r="B7" s="19">
        <v>97497627</v>
      </c>
      <c r="C7" s="23" t="s">
        <v>15</v>
      </c>
      <c r="D7" s="23" t="s">
        <v>15</v>
      </c>
      <c r="E7" s="23" t="s">
        <v>15</v>
      </c>
      <c r="F7" s="23" t="s">
        <v>15</v>
      </c>
      <c r="G7" s="23" t="s">
        <v>15</v>
      </c>
      <c r="H7" s="23" t="s">
        <v>15</v>
      </c>
      <c r="I7" s="24" t="s">
        <v>16</v>
      </c>
      <c r="J7" s="22"/>
      <c r="K7" s="22"/>
      <c r="L7" s="22"/>
      <c r="M7" s="22"/>
    </row>
    <row r="8" spans="1:13" ht="21">
      <c r="A8" s="18" t="s">
        <v>17</v>
      </c>
      <c r="B8" s="25">
        <v>-48355930</v>
      </c>
      <c r="C8" s="25">
        <v>-67063421</v>
      </c>
      <c r="D8" s="25">
        <v>-64971923</v>
      </c>
      <c r="E8" s="25">
        <v>-62085716</v>
      </c>
      <c r="F8" s="25">
        <f>-68274419</f>
        <v>-68274419</v>
      </c>
      <c r="G8" s="25">
        <v>-62528737</v>
      </c>
      <c r="H8" s="25">
        <v>-50908412</v>
      </c>
      <c r="I8" s="26" t="s">
        <v>18</v>
      </c>
      <c r="J8" s="22"/>
      <c r="K8" s="22"/>
      <c r="L8" s="22"/>
      <c r="M8" s="22"/>
    </row>
    <row r="9" spans="1:13" s="4" customFormat="1">
      <c r="A9" s="27" t="s">
        <v>19</v>
      </c>
      <c r="B9" s="28">
        <f>SUM(B6:B8)</f>
        <v>57142748</v>
      </c>
      <c r="C9" s="28">
        <f t="shared" ref="C9:H9" si="0">SUM(C6:C8)</f>
        <v>37556281</v>
      </c>
      <c r="D9" s="28">
        <f t="shared" si="0"/>
        <v>45403384</v>
      </c>
      <c r="E9" s="28">
        <f t="shared" si="0"/>
        <v>26245856</v>
      </c>
      <c r="F9" s="28">
        <f t="shared" si="0"/>
        <v>58302713</v>
      </c>
      <c r="G9" s="28">
        <f t="shared" si="0"/>
        <v>22042522</v>
      </c>
      <c r="H9" s="28">
        <f t="shared" si="0"/>
        <v>22386864</v>
      </c>
      <c r="I9" s="12" t="s">
        <v>20</v>
      </c>
      <c r="J9" s="29"/>
      <c r="K9" s="29"/>
      <c r="L9" s="29"/>
      <c r="M9" s="29"/>
    </row>
    <row r="10" spans="1:13">
      <c r="A10" s="30" t="s">
        <v>21</v>
      </c>
      <c r="B10" s="30"/>
      <c r="C10" s="30"/>
      <c r="D10" s="31"/>
      <c r="E10" s="20"/>
      <c r="F10" s="20"/>
      <c r="G10" s="20"/>
      <c r="H10" s="20"/>
      <c r="I10" s="32" t="s">
        <v>22</v>
      </c>
      <c r="J10" s="22"/>
      <c r="K10" s="22"/>
      <c r="L10" s="22"/>
      <c r="M10" s="22"/>
    </row>
    <row r="11" spans="1:13">
      <c r="A11" s="18" t="s">
        <v>23</v>
      </c>
      <c r="B11" s="19">
        <v>6421031</v>
      </c>
      <c r="C11" s="19">
        <v>8620799</v>
      </c>
      <c r="D11" s="19">
        <v>9505806</v>
      </c>
      <c r="E11" s="20">
        <v>7423696</v>
      </c>
      <c r="F11" s="20">
        <v>7128838</v>
      </c>
      <c r="G11" s="20">
        <v>0</v>
      </c>
      <c r="H11" s="20">
        <v>0</v>
      </c>
      <c r="I11" s="33" t="s">
        <v>24</v>
      </c>
      <c r="J11" s="22"/>
      <c r="K11" s="22"/>
      <c r="L11" s="22"/>
      <c r="M11" s="22"/>
    </row>
    <row r="12" spans="1:13">
      <c r="A12" s="18" t="s">
        <v>25</v>
      </c>
      <c r="B12" s="19">
        <v>4338206</v>
      </c>
      <c r="C12" s="19">
        <v>4952181</v>
      </c>
      <c r="D12" s="19">
        <v>4565359</v>
      </c>
      <c r="E12" s="20">
        <v>4525798</v>
      </c>
      <c r="F12" s="20">
        <v>4441262</v>
      </c>
      <c r="G12" s="20">
        <v>8824730</v>
      </c>
      <c r="H12" s="20">
        <v>7052646</v>
      </c>
      <c r="I12" s="33" t="s">
        <v>26</v>
      </c>
      <c r="J12" s="22"/>
      <c r="K12" s="22"/>
      <c r="L12" s="22"/>
      <c r="M12" s="22"/>
    </row>
    <row r="13" spans="1:13">
      <c r="A13" s="18" t="s">
        <v>27</v>
      </c>
      <c r="B13" s="19"/>
      <c r="C13" s="34" t="s">
        <v>15</v>
      </c>
      <c r="D13" s="34" t="s">
        <v>15</v>
      </c>
      <c r="E13" s="20">
        <v>0</v>
      </c>
      <c r="F13" s="20">
        <v>0</v>
      </c>
      <c r="G13" s="20">
        <v>242883</v>
      </c>
      <c r="H13" s="20">
        <v>242879</v>
      </c>
      <c r="I13" s="35" t="s">
        <v>28</v>
      </c>
      <c r="J13" s="22"/>
      <c r="K13" s="22"/>
      <c r="L13" s="22"/>
      <c r="M13" s="22"/>
    </row>
    <row r="14" spans="1:13">
      <c r="A14" s="18" t="s">
        <v>29</v>
      </c>
      <c r="B14" s="19">
        <v>4077067</v>
      </c>
      <c r="C14" s="19">
        <v>4697794</v>
      </c>
      <c r="D14" s="19">
        <v>4254714</v>
      </c>
      <c r="E14" s="20">
        <v>3930915</v>
      </c>
      <c r="F14" s="20">
        <v>3831243</v>
      </c>
      <c r="G14" s="20">
        <v>4126831</v>
      </c>
      <c r="H14" s="20">
        <v>4237593</v>
      </c>
      <c r="I14" s="33" t="s">
        <v>30</v>
      </c>
      <c r="J14" s="22"/>
      <c r="K14" s="22"/>
      <c r="L14" s="22"/>
      <c r="M14" s="22"/>
    </row>
    <row r="15" spans="1:13">
      <c r="A15" s="18" t="s">
        <v>31</v>
      </c>
      <c r="B15" s="19">
        <v>2536505</v>
      </c>
      <c r="C15" s="23" t="s">
        <v>15</v>
      </c>
      <c r="D15" s="23" t="s">
        <v>15</v>
      </c>
      <c r="E15" s="20">
        <v>0</v>
      </c>
      <c r="F15" s="20">
        <v>0</v>
      </c>
      <c r="G15" s="20">
        <v>2804111</v>
      </c>
      <c r="H15" s="20">
        <v>2737404</v>
      </c>
      <c r="I15" s="33" t="s">
        <v>32</v>
      </c>
      <c r="J15" s="22"/>
      <c r="K15" s="22"/>
      <c r="L15" s="22"/>
      <c r="M15" s="22"/>
    </row>
    <row r="16" spans="1:13">
      <c r="A16" s="18" t="s">
        <v>33</v>
      </c>
      <c r="B16" s="19">
        <v>44504527</v>
      </c>
      <c r="C16" s="19">
        <v>6164388</v>
      </c>
      <c r="D16" s="19">
        <v>2976736</v>
      </c>
      <c r="E16" s="19">
        <v>1874282</v>
      </c>
      <c r="F16" s="19">
        <v>2900455</v>
      </c>
      <c r="G16" s="19">
        <v>834920</v>
      </c>
      <c r="H16" s="19">
        <v>590843</v>
      </c>
      <c r="I16" s="36" t="s">
        <v>34</v>
      </c>
      <c r="J16" s="22"/>
      <c r="K16" s="22"/>
      <c r="L16" s="22"/>
      <c r="M16" s="22"/>
    </row>
    <row r="17" spans="1:13" ht="21">
      <c r="A17" s="18" t="s">
        <v>35</v>
      </c>
      <c r="B17" s="25">
        <v>63709874</v>
      </c>
      <c r="C17" s="37" t="s">
        <v>15</v>
      </c>
      <c r="D17" s="37" t="s">
        <v>15</v>
      </c>
      <c r="E17" s="37" t="s">
        <v>15</v>
      </c>
      <c r="F17" s="37" t="s">
        <v>15</v>
      </c>
      <c r="G17" s="37" t="s">
        <v>15</v>
      </c>
      <c r="H17" s="37" t="s">
        <v>15</v>
      </c>
      <c r="I17" s="35" t="s">
        <v>36</v>
      </c>
      <c r="J17" s="22"/>
      <c r="K17" s="22"/>
      <c r="L17" s="22"/>
      <c r="M17" s="22"/>
    </row>
    <row r="18" spans="1:13">
      <c r="A18" s="27" t="s">
        <v>37</v>
      </c>
      <c r="B18" s="28">
        <f>SUM(B11:B17)</f>
        <v>125587210</v>
      </c>
      <c r="C18" s="28">
        <f>SUM(C11:C17)</f>
        <v>24435162</v>
      </c>
      <c r="D18" s="28">
        <f>SUM(D11:D16)</f>
        <v>21302615</v>
      </c>
      <c r="E18" s="28">
        <f>SUM(E11:E16)</f>
        <v>17754691</v>
      </c>
      <c r="F18" s="28">
        <f>SUM(F11:F16)</f>
        <v>18301798</v>
      </c>
      <c r="G18" s="28">
        <f>SUM(G11:G16)</f>
        <v>16833475</v>
      </c>
      <c r="H18" s="28">
        <f>SUM(H11:H16)</f>
        <v>14861365</v>
      </c>
      <c r="I18" s="12" t="s">
        <v>38</v>
      </c>
      <c r="J18" s="22"/>
      <c r="K18" s="22"/>
      <c r="L18" s="22"/>
      <c r="M18" s="22"/>
    </row>
    <row r="19" spans="1:13" s="41" customFormat="1">
      <c r="A19" s="38"/>
      <c r="B19" s="38"/>
      <c r="C19" s="38"/>
      <c r="D19" s="38"/>
      <c r="E19" s="38"/>
      <c r="F19" s="38"/>
      <c r="G19" s="38"/>
      <c r="H19" s="38"/>
      <c r="I19" s="39"/>
      <c r="J19" s="40"/>
      <c r="K19" s="40"/>
      <c r="L19" s="40"/>
      <c r="M19" s="40"/>
    </row>
    <row r="20" spans="1:13" s="4" customFormat="1">
      <c r="A20" s="27" t="s">
        <v>39</v>
      </c>
      <c r="B20" s="28">
        <f>B9-B18-1</f>
        <v>-68444463</v>
      </c>
      <c r="C20" s="28">
        <f t="shared" ref="C20:H20" si="1">C9-C18</f>
        <v>13121119</v>
      </c>
      <c r="D20" s="28">
        <f t="shared" si="1"/>
        <v>24100769</v>
      </c>
      <c r="E20" s="28">
        <f t="shared" si="1"/>
        <v>8491165</v>
      </c>
      <c r="F20" s="28">
        <f t="shared" si="1"/>
        <v>40000915</v>
      </c>
      <c r="G20" s="28">
        <f t="shared" si="1"/>
        <v>5209047</v>
      </c>
      <c r="H20" s="28">
        <f t="shared" si="1"/>
        <v>7525499</v>
      </c>
      <c r="I20" s="42" t="s">
        <v>40</v>
      </c>
      <c r="J20" s="29"/>
      <c r="K20" s="29"/>
      <c r="L20" s="29"/>
      <c r="M20" s="29"/>
    </row>
    <row r="21" spans="1:13">
      <c r="A21" s="18" t="s">
        <v>41</v>
      </c>
      <c r="B21" s="18" t="s">
        <v>15</v>
      </c>
      <c r="C21" s="23" t="s">
        <v>15</v>
      </c>
      <c r="D21" s="23" t="s">
        <v>15</v>
      </c>
      <c r="E21" s="20">
        <v>0</v>
      </c>
      <c r="F21" s="20">
        <v>0</v>
      </c>
      <c r="G21" s="20">
        <v>-624539</v>
      </c>
      <c r="H21" s="20">
        <v>-846642</v>
      </c>
      <c r="I21" s="33" t="s">
        <v>42</v>
      </c>
      <c r="J21" s="22"/>
      <c r="K21" s="22"/>
      <c r="L21" s="22"/>
      <c r="M21" s="22"/>
    </row>
    <row r="22" spans="1:13">
      <c r="A22" s="18" t="s">
        <v>43</v>
      </c>
      <c r="B22" s="18" t="s">
        <v>15</v>
      </c>
      <c r="C22" s="23" t="s">
        <v>15</v>
      </c>
      <c r="D22" s="23" t="s">
        <v>15</v>
      </c>
      <c r="E22" s="20">
        <v>0</v>
      </c>
      <c r="F22" s="20">
        <v>0</v>
      </c>
      <c r="G22" s="20">
        <v>-562085</v>
      </c>
      <c r="H22" s="20">
        <v>-761978</v>
      </c>
      <c r="I22" s="43" t="s">
        <v>44</v>
      </c>
      <c r="J22" s="22"/>
      <c r="K22" s="22"/>
      <c r="L22" s="22"/>
      <c r="M22" s="22"/>
    </row>
    <row r="23" spans="1:13" ht="37.5" customHeight="1">
      <c r="A23" s="18" t="s">
        <v>45</v>
      </c>
      <c r="B23" s="18" t="s">
        <v>15</v>
      </c>
      <c r="C23" s="23" t="s">
        <v>15</v>
      </c>
      <c r="D23" s="23" t="s">
        <v>15</v>
      </c>
      <c r="E23" s="20">
        <v>0</v>
      </c>
      <c r="F23" s="20">
        <v>0</v>
      </c>
      <c r="G23" s="20">
        <v>135165</v>
      </c>
      <c r="H23" s="20">
        <v>42299</v>
      </c>
      <c r="I23" s="44" t="s">
        <v>46</v>
      </c>
      <c r="J23" s="22"/>
      <c r="K23" s="22"/>
      <c r="L23" s="22"/>
      <c r="M23" s="22"/>
    </row>
    <row r="24" spans="1:13" ht="21">
      <c r="A24" s="18" t="s">
        <v>47</v>
      </c>
      <c r="B24" s="25">
        <v>4210410</v>
      </c>
      <c r="C24" s="25">
        <v>585077</v>
      </c>
      <c r="D24" s="25">
        <v>658396</v>
      </c>
      <c r="E24" s="25">
        <v>937256</v>
      </c>
      <c r="F24" s="25">
        <v>577386</v>
      </c>
      <c r="G24" s="25">
        <v>1036343</v>
      </c>
      <c r="H24" s="25">
        <v>940925</v>
      </c>
      <c r="I24" s="21" t="s">
        <v>48</v>
      </c>
      <c r="J24" s="22"/>
      <c r="K24" s="22"/>
      <c r="L24" s="22"/>
      <c r="M24" s="22"/>
    </row>
    <row r="25" spans="1:13" s="4" customFormat="1">
      <c r="A25" s="27" t="s">
        <v>49</v>
      </c>
      <c r="B25" s="28">
        <f>SUM(B20:B24)</f>
        <v>-64234053</v>
      </c>
      <c r="C25" s="28">
        <f t="shared" ref="C25:H25" si="2">SUM(C20:C24)</f>
        <v>13706196</v>
      </c>
      <c r="D25" s="28">
        <f t="shared" si="2"/>
        <v>24759165</v>
      </c>
      <c r="E25" s="28">
        <f t="shared" si="2"/>
        <v>9428421</v>
      </c>
      <c r="F25" s="28">
        <f t="shared" si="2"/>
        <v>40578301</v>
      </c>
      <c r="G25" s="28">
        <f t="shared" si="2"/>
        <v>5193931</v>
      </c>
      <c r="H25" s="28">
        <f t="shared" si="2"/>
        <v>6900103</v>
      </c>
      <c r="I25" s="12" t="s">
        <v>50</v>
      </c>
      <c r="J25" s="29"/>
      <c r="K25" s="29"/>
      <c r="L25" s="29"/>
      <c r="M25" s="29"/>
    </row>
    <row r="26" spans="1:13">
      <c r="A26" s="45"/>
      <c r="B26" s="45"/>
      <c r="C26" s="45"/>
      <c r="D26" s="45"/>
      <c r="E26" s="45"/>
      <c r="F26" s="46"/>
      <c r="G26" s="46"/>
      <c r="H26" s="46"/>
      <c r="I26" s="43"/>
      <c r="J26" s="22"/>
      <c r="K26" s="22"/>
      <c r="L26" s="22"/>
      <c r="M26" s="22"/>
    </row>
    <row r="27" spans="1:13">
      <c r="A27" s="27" t="s">
        <v>51</v>
      </c>
      <c r="B27" s="27">
        <f>B25/'[1]نسب مالية '!B20</f>
        <v>-114.70366607142857</v>
      </c>
      <c r="C27" s="27">
        <f>C25/'[1]نسب مالية '!C20</f>
        <v>24.475349999999999</v>
      </c>
      <c r="D27" s="27">
        <f>D25/'[1]نسب مالية '!D20</f>
        <v>44.212794642857141</v>
      </c>
      <c r="E27" s="27">
        <f>E25/'[1]نسب مالية '!E20</f>
        <v>16.836466071428571</v>
      </c>
      <c r="F27" s="27">
        <f>F25/'[1]نسب مالية '!F20</f>
        <v>72.461251785714282</v>
      </c>
      <c r="G27" s="27">
        <f>G25/'[1]نسب مالية '!G20</f>
        <v>9.2748767857142855</v>
      </c>
      <c r="H27" s="27">
        <f>H25/'[1]نسب مالية '!H20</f>
        <v>12.321612500000001</v>
      </c>
      <c r="I27" s="47" t="s">
        <v>52</v>
      </c>
      <c r="J27" s="22"/>
      <c r="K27" s="22"/>
      <c r="L27" s="22"/>
      <c r="M27" s="22"/>
    </row>
    <row r="28" spans="1:13">
      <c r="F28" s="22"/>
      <c r="G28" s="22"/>
      <c r="H28" s="22"/>
      <c r="I28" s="22"/>
      <c r="J28" s="22"/>
      <c r="K28" s="22"/>
      <c r="L28" s="22"/>
      <c r="M28" s="22"/>
    </row>
    <row r="29" spans="1:13">
      <c r="F29" s="22"/>
      <c r="G29" s="22"/>
      <c r="H29" s="22"/>
      <c r="I29" s="22"/>
      <c r="J29" s="22"/>
      <c r="K29" s="22"/>
      <c r="L29" s="22"/>
      <c r="M29" s="22"/>
    </row>
    <row r="30" spans="1:13">
      <c r="F30" s="22"/>
      <c r="G30" s="22"/>
      <c r="H30" s="22"/>
      <c r="I30" s="22"/>
      <c r="J30" s="22"/>
      <c r="K30" s="22"/>
      <c r="L30" s="22"/>
      <c r="M30" s="22"/>
    </row>
    <row r="31" spans="1:13">
      <c r="F31" s="22"/>
      <c r="G31" s="22"/>
      <c r="H31" s="22"/>
      <c r="I31" s="22"/>
      <c r="J31" s="22"/>
      <c r="K31" s="22"/>
      <c r="L31" s="22"/>
      <c r="M31" s="22"/>
    </row>
    <row r="32" spans="1:13">
      <c r="F32" s="22"/>
      <c r="G32" s="22"/>
      <c r="H32" s="22"/>
      <c r="I32" s="22"/>
      <c r="J32" s="22"/>
      <c r="K32" s="22"/>
      <c r="L32" s="22"/>
      <c r="M32" s="22"/>
    </row>
    <row r="33" spans="3:13">
      <c r="F33" s="22"/>
      <c r="G33" s="22"/>
      <c r="H33" s="22"/>
      <c r="I33" s="22"/>
      <c r="J33" s="22"/>
      <c r="K33" s="22"/>
      <c r="L33" s="22"/>
      <c r="M33" s="22"/>
    </row>
    <row r="35" spans="3:13">
      <c r="C35" s="4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قائمة الدخل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rkaddour</dc:creator>
  <cp:lastModifiedBy>rkaddour</cp:lastModifiedBy>
  <dcterms:created xsi:type="dcterms:W3CDTF">2014-12-16T09:44:00Z</dcterms:created>
  <dcterms:modified xsi:type="dcterms:W3CDTF">2014-12-16T09:44:08Z</dcterms:modified>
</cp:coreProperties>
</file>